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4940" windowHeight="6375"/>
  </bookViews>
  <sheets>
    <sheet name="Mięso 3B do SIWZ" sheetId="6" r:id="rId1"/>
  </sheets>
  <calcPr calcId="125725"/>
</workbook>
</file>

<file path=xl/calcChain.xml><?xml version="1.0" encoding="utf-8"?>
<calcChain xmlns="http://schemas.openxmlformats.org/spreadsheetml/2006/main">
  <c r="L30" i="6"/>
  <c r="N30" s="1"/>
  <c r="O30" s="1"/>
  <c r="L34"/>
  <c r="N34" s="1"/>
  <c r="O34" s="1"/>
  <c r="L36"/>
  <c r="N36" s="1"/>
  <c r="O36" s="1"/>
  <c r="L43"/>
  <c r="N43" s="1"/>
  <c r="O43" s="1"/>
  <c r="N23"/>
  <c r="O23" s="1"/>
  <c r="N24"/>
  <c r="O24" s="1"/>
  <c r="L47"/>
  <c r="N47" s="1"/>
  <c r="O47" s="1"/>
  <c r="L13"/>
  <c r="N13" s="1"/>
  <c r="L14"/>
  <c r="N14" s="1"/>
  <c r="O14" s="1"/>
  <c r="L15"/>
  <c r="N15" s="1"/>
  <c r="O15" s="1"/>
  <c r="L16"/>
  <c r="N16" s="1"/>
  <c r="O16" s="1"/>
  <c r="L17"/>
  <c r="N17" s="1"/>
  <c r="O17" s="1"/>
  <c r="L18"/>
  <c r="N18" s="1"/>
  <c r="O18" s="1"/>
  <c r="L19"/>
  <c r="N19" s="1"/>
  <c r="O19" s="1"/>
  <c r="L20"/>
  <c r="N20" s="1"/>
  <c r="O20" s="1"/>
  <c r="L21"/>
  <c r="N21" s="1"/>
  <c r="O21" s="1"/>
  <c r="L22"/>
  <c r="N22" s="1"/>
  <c r="O22" s="1"/>
  <c r="L23"/>
  <c r="L24"/>
  <c r="L25"/>
  <c r="N25" s="1"/>
  <c r="O25" s="1"/>
  <c r="L26"/>
  <c r="N26" s="1"/>
  <c r="O26" s="1"/>
  <c r="L27"/>
  <c r="N27" s="1"/>
  <c r="O27" s="1"/>
  <c r="L28"/>
  <c r="N28" s="1"/>
  <c r="O28" s="1"/>
  <c r="L29"/>
  <c r="N29" s="1"/>
  <c r="O29" s="1"/>
  <c r="L31"/>
  <c r="N31" s="1"/>
  <c r="O31" s="1"/>
  <c r="L32"/>
  <c r="N32" s="1"/>
  <c r="O32" s="1"/>
  <c r="L33"/>
  <c r="N33" s="1"/>
  <c r="O33" s="1"/>
  <c r="L38"/>
  <c r="N38" s="1"/>
  <c r="O38" s="1"/>
  <c r="L39"/>
  <c r="N39" s="1"/>
  <c r="O39" s="1"/>
  <c r="L40"/>
  <c r="N40" s="1"/>
  <c r="O40" s="1"/>
  <c r="L41"/>
  <c r="N41" s="1"/>
  <c r="O41" s="1"/>
  <c r="L42"/>
  <c r="N42" s="1"/>
  <c r="O42" s="1"/>
  <c r="L44"/>
  <c r="N44" s="1"/>
  <c r="O44" s="1"/>
  <c r="L45"/>
  <c r="N45" s="1"/>
  <c r="O45" s="1"/>
  <c r="L46"/>
  <c r="N46" s="1"/>
  <c r="O46" s="1"/>
  <c r="L12"/>
  <c r="N12" s="1"/>
  <c r="O12" s="1"/>
  <c r="Q30"/>
  <c r="Q34"/>
  <c r="S34" s="1"/>
  <c r="T34" s="1"/>
  <c r="Q36"/>
  <c r="S36" s="1"/>
  <c r="T36" s="1"/>
  <c r="Q43"/>
  <c r="S43" s="1"/>
  <c r="T43" s="1"/>
  <c r="Q13"/>
  <c r="S13" s="1"/>
  <c r="T13" s="1"/>
  <c r="Q14"/>
  <c r="S14" s="1"/>
  <c r="T14" s="1"/>
  <c r="Q15"/>
  <c r="S15" s="1"/>
  <c r="T15" s="1"/>
  <c r="Q16"/>
  <c r="S16" s="1"/>
  <c r="T16" s="1"/>
  <c r="Q17"/>
  <c r="S17" s="1"/>
  <c r="T17" s="1"/>
  <c r="Q18"/>
  <c r="S18" s="1"/>
  <c r="T18" s="1"/>
  <c r="Q19"/>
  <c r="S19" s="1"/>
  <c r="T19" s="1"/>
  <c r="Q20"/>
  <c r="S20" s="1"/>
  <c r="T20" s="1"/>
  <c r="Q21"/>
  <c r="S21" s="1"/>
  <c r="T21" s="1"/>
  <c r="Q22"/>
  <c r="S22" s="1"/>
  <c r="T22" s="1"/>
  <c r="Q23"/>
  <c r="S23" s="1"/>
  <c r="T23" s="1"/>
  <c r="Q24"/>
  <c r="S24" s="1"/>
  <c r="T24" s="1"/>
  <c r="Q25"/>
  <c r="S25" s="1"/>
  <c r="T25" s="1"/>
  <c r="Q26"/>
  <c r="S26" s="1"/>
  <c r="T26" s="1"/>
  <c r="Q27"/>
  <c r="S27" s="1"/>
  <c r="T27" s="1"/>
  <c r="Q28"/>
  <c r="S28" s="1"/>
  <c r="T28" s="1"/>
  <c r="Q29"/>
  <c r="S29" s="1"/>
  <c r="T29" s="1"/>
  <c r="Q31"/>
  <c r="S31" s="1"/>
  <c r="T31" s="1"/>
  <c r="Q32"/>
  <c r="S32" s="1"/>
  <c r="T32" s="1"/>
  <c r="Q33"/>
  <c r="S33" s="1"/>
  <c r="T33" s="1"/>
  <c r="Q38"/>
  <c r="S38" s="1"/>
  <c r="T38" s="1"/>
  <c r="Q39"/>
  <c r="S39" s="1"/>
  <c r="T39" s="1"/>
  <c r="Q40"/>
  <c r="S40" s="1"/>
  <c r="T40" s="1"/>
  <c r="Q41"/>
  <c r="S41" s="1"/>
  <c r="T41" s="1"/>
  <c r="Q42"/>
  <c r="S42" s="1"/>
  <c r="T42" s="1"/>
  <c r="Q44"/>
  <c r="S44" s="1"/>
  <c r="T44" s="1"/>
  <c r="Q45"/>
  <c r="S45" s="1"/>
  <c r="T45" s="1"/>
  <c r="Q46"/>
  <c r="S46" s="1"/>
  <c r="T46" s="1"/>
  <c r="Q47"/>
  <c r="S47" s="1"/>
  <c r="T47" s="1"/>
  <c r="Q12"/>
  <c r="S12" s="1"/>
  <c r="T12" s="1"/>
  <c r="L48" l="1"/>
  <c r="Q48"/>
  <c r="S30"/>
  <c r="T30" s="1"/>
  <c r="T48" s="1"/>
  <c r="N48"/>
  <c r="O13"/>
  <c r="O48" s="1"/>
  <c r="S48" l="1"/>
</calcChain>
</file>

<file path=xl/sharedStrings.xml><?xml version="1.0" encoding="utf-8"?>
<sst xmlns="http://schemas.openxmlformats.org/spreadsheetml/2006/main" count="108" uniqueCount="60">
  <si>
    <t>Lp.</t>
  </si>
  <si>
    <t>kg</t>
  </si>
  <si>
    <t>Baleron</t>
  </si>
  <si>
    <t>Baton drobiowy</t>
  </si>
  <si>
    <t>Boczek wędzony gotowany</t>
  </si>
  <si>
    <t>Kiełbasa krakowska</t>
  </si>
  <si>
    <t>Kiełbasa zwyczajna</t>
  </si>
  <si>
    <t>Szynka śniadaniowa</t>
  </si>
  <si>
    <t>Szynka wieprzowa wiejska</t>
  </si>
  <si>
    <t>Pasztetowa drobiowa</t>
  </si>
  <si>
    <t>Salceson włoski</t>
  </si>
  <si>
    <t>Nogi wieprzowe</t>
  </si>
  <si>
    <t>Słonina świeża</t>
  </si>
  <si>
    <t>15400000-2     Oleje i tłuszcze zwierzęce lub roślinne</t>
  </si>
  <si>
    <t>Klasyfikacja CPV: kod grupy 15100000-9    Produkty zwierzęce, mięso i produkty mięsne</t>
  </si>
  <si>
    <t>Kiełbasa mielonka</t>
  </si>
  <si>
    <t>Kiełbasa śląska</t>
  </si>
  <si>
    <t>RAZEM</t>
  </si>
  <si>
    <t xml:space="preserve">Stawka % VAT </t>
  </si>
  <si>
    <t>Polędwica sopocka</t>
  </si>
  <si>
    <t>Uwagi</t>
  </si>
  <si>
    <t>Część 2 zamówienia</t>
  </si>
  <si>
    <t>FORMULARZ  ASORTYMENTOWO-CENOWY</t>
  </si>
  <si>
    <t>……………………………..</t>
  </si>
  <si>
    <t xml:space="preserve">           pieczęć i podpis oferenta</t>
  </si>
  <si>
    <t>Asortyment</t>
  </si>
  <si>
    <t>Jm</t>
  </si>
  <si>
    <t>Planowana ilość zakupu</t>
  </si>
  <si>
    <t>Cena jednostkowa netto</t>
  </si>
  <si>
    <t xml:space="preserve">Wartość netto        </t>
  </si>
  <si>
    <t xml:space="preserve">Wartość brutto         </t>
  </si>
  <si>
    <t>Kaszanka - kasza jęczm.</t>
  </si>
  <si>
    <t>Kiełbasa parówkowa cienka wieprz.</t>
  </si>
  <si>
    <t>Kiełbasa parówkowa gruba wieprz.</t>
  </si>
  <si>
    <t>Kiełbasa parówkowa drobiowa</t>
  </si>
  <si>
    <t>Kiełbasa szynkowa wieprzowa</t>
  </si>
  <si>
    <t>Smaczek konserwowy</t>
  </si>
  <si>
    <t>Szynka z piersi indyka</t>
  </si>
  <si>
    <t xml:space="preserve">Szynka konserwowa wieprzowa mielona </t>
  </si>
  <si>
    <t>Pasztetowa wieprzowa</t>
  </si>
  <si>
    <t>Kiełbasa toruńska</t>
  </si>
  <si>
    <t xml:space="preserve">Wątróbka drobiowa </t>
  </si>
  <si>
    <t>Podudzie kurczka</t>
  </si>
  <si>
    <t>Wartość VAT</t>
  </si>
  <si>
    <t>Razem brutto słownie złotych ............................................................................................................................</t>
  </si>
  <si>
    <t>Kabanos</t>
  </si>
  <si>
    <t>Nowakowski</t>
  </si>
  <si>
    <t>Smalec wieprzowy                                      op. do 250 g</t>
  </si>
  <si>
    <t>Flaki krojone gotowane                        op. do 1 kg</t>
  </si>
  <si>
    <t xml:space="preserve">           Załącznik 3B do SIWZ DPS PN 1/2019</t>
  </si>
  <si>
    <t xml:space="preserve">do przedmiotu zamówienia: "Sukcesywna dostawa produktów żywnościowych  dla Domu Pomocy Społecznej w Zborowie, ul. Pałacowa 4, 28-131 Solec-Zdrój" w okresie                                               02.01.2020r. do 31.12.2020r.  - cz. 2 - dostawa  mięsa i wędlin  </t>
  </si>
  <si>
    <t>Mięso - Karkówka bez kości</t>
  </si>
  <si>
    <t>Mięso - Łopatka wieprzowa bez kości</t>
  </si>
  <si>
    <t>Mięso - Szynka wieprzowa bez kosci</t>
  </si>
  <si>
    <t>Mięso - Żeberka wieprzowe paski</t>
  </si>
  <si>
    <t xml:space="preserve">Mięso - Schab środkowy bez kości </t>
  </si>
  <si>
    <t>Filet z indyka                         pojedyńczy bez kości</t>
  </si>
  <si>
    <t>Filet z kurczaka                           pojedyńczy bez chrząstek</t>
  </si>
  <si>
    <t xml:space="preserve">Korpus z kurczaka - długi </t>
  </si>
  <si>
    <t xml:space="preserve">kg. </t>
  </si>
</sst>
</file>

<file path=xl/styles.xml><?xml version="1.0" encoding="utf-8"?>
<styleSheet xmlns="http://schemas.openxmlformats.org/spreadsheetml/2006/main">
  <fonts count="14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1"/>
      <color rgb="FF000000"/>
      <name val="Czcionka tekstu podstawowego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4" fillId="0" borderId="0" xfId="0" applyNumberFormat="1" applyFont="1"/>
    <xf numFmtId="2" fontId="10" fillId="0" borderId="1" xfId="0" applyNumberFormat="1" applyFont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0" fillId="0" borderId="2" xfId="0" applyBorder="1"/>
    <xf numFmtId="2" fontId="7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2" fontId="0" fillId="0" borderId="1" xfId="0" applyNumberFormat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2" fontId="0" fillId="0" borderId="3" xfId="0" applyNumberFormat="1" applyBorder="1" applyAlignment="1">
      <alignment vertical="center"/>
    </xf>
    <xf numFmtId="2" fontId="0" fillId="0" borderId="6" xfId="0" applyNumberFormat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wrapText="1"/>
    </xf>
    <xf numFmtId="2" fontId="11" fillId="0" borderId="0" xfId="0" applyNumberFormat="1" applyFont="1" applyAlignment="1">
      <alignment horizontal="center"/>
    </xf>
    <xf numFmtId="2" fontId="9" fillId="0" borderId="1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8" fillId="0" borderId="2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9" fillId="0" borderId="1" xfId="0" applyNumberFormat="1" applyFont="1" applyBorder="1" applyAlignment="1">
      <alignment horizontal="right" vertical="top" wrapText="1"/>
    </xf>
    <xf numFmtId="0" fontId="13" fillId="0" borderId="0" xfId="0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wrapText="1"/>
    </xf>
    <xf numFmtId="0" fontId="10" fillId="2" borderId="1" xfId="0" applyFont="1" applyFill="1" applyBorder="1" applyAlignment="1">
      <alignment horizontal="right" wrapText="1"/>
    </xf>
    <xf numFmtId="0" fontId="4" fillId="0" borderId="0" xfId="0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13" fillId="0" borderId="0" xfId="0" applyNumberFormat="1" applyFont="1" applyBorder="1" applyAlignment="1">
      <alignment horizontal="right" vertical="center" wrapText="1"/>
    </xf>
    <xf numFmtId="2" fontId="10" fillId="0" borderId="1" xfId="0" applyNumberFormat="1" applyFont="1" applyBorder="1" applyAlignment="1">
      <alignment horizontal="right" wrapText="1"/>
    </xf>
    <xf numFmtId="2" fontId="7" fillId="0" borderId="4" xfId="0" applyNumberFormat="1" applyFont="1" applyBorder="1" applyAlignment="1">
      <alignment horizontal="right" vertical="center" wrapText="1"/>
    </xf>
    <xf numFmtId="2" fontId="7" fillId="0" borderId="4" xfId="0" applyNumberFormat="1" applyFont="1" applyBorder="1" applyAlignment="1">
      <alignment horizontal="right" wrapText="1"/>
    </xf>
    <xf numFmtId="0" fontId="10" fillId="2" borderId="4" xfId="0" applyFont="1" applyFill="1" applyBorder="1" applyAlignment="1">
      <alignment horizontal="right" wrapText="1"/>
    </xf>
    <xf numFmtId="0" fontId="8" fillId="0" borderId="2" xfId="0" applyFont="1" applyBorder="1" applyAlignment="1">
      <alignment horizontal="right"/>
    </xf>
    <xf numFmtId="2" fontId="2" fillId="0" borderId="5" xfId="0" applyNumberFormat="1" applyFont="1" applyBorder="1" applyAlignment="1">
      <alignment horizontal="right" vertical="center" wrapText="1"/>
    </xf>
    <xf numFmtId="49" fontId="9" fillId="0" borderId="5" xfId="0" applyNumberFormat="1" applyFont="1" applyBorder="1" applyAlignment="1">
      <alignment horizontal="right" vertical="top" wrapText="1"/>
    </xf>
    <xf numFmtId="0" fontId="13" fillId="0" borderId="9" xfId="0" applyFont="1" applyBorder="1" applyAlignment="1">
      <alignment horizontal="right" vertical="center" wrapText="1"/>
    </xf>
    <xf numFmtId="2" fontId="7" fillId="0" borderId="5" xfId="0" applyNumberFormat="1" applyFont="1" applyBorder="1" applyAlignment="1">
      <alignment horizontal="right" vertical="center" wrapText="1"/>
    </xf>
    <xf numFmtId="2" fontId="7" fillId="0" borderId="5" xfId="0" applyNumberFormat="1" applyFont="1" applyBorder="1" applyAlignment="1">
      <alignment horizontal="right" wrapText="1"/>
    </xf>
    <xf numFmtId="0" fontId="10" fillId="2" borderId="5" xfId="0" applyFont="1" applyFill="1" applyBorder="1" applyAlignment="1">
      <alignment horizontal="right" wrapText="1"/>
    </xf>
    <xf numFmtId="2" fontId="10" fillId="3" borderId="1" xfId="0" applyNumberFormat="1" applyFont="1" applyFill="1" applyBorder="1" applyAlignment="1">
      <alignment horizontal="right" vertical="top" wrapText="1"/>
    </xf>
    <xf numFmtId="2" fontId="10" fillId="3" borderId="1" xfId="0" applyNumberFormat="1" applyFont="1" applyFill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center" wrapText="1"/>
    </xf>
    <xf numFmtId="49" fontId="9" fillId="0" borderId="4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2" borderId="1" xfId="0" applyFill="1" applyBorder="1"/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6"/>
  <sheetViews>
    <sheetView tabSelected="1" zoomScaleNormal="100" workbookViewId="0">
      <selection activeCell="X47" sqref="X47"/>
    </sheetView>
  </sheetViews>
  <sheetFormatPr defaultRowHeight="14.25"/>
  <cols>
    <col min="1" max="1" width="3.625" style="5" customWidth="1"/>
    <col min="2" max="2" width="23" customWidth="1"/>
    <col min="3" max="3" width="5.5" style="9" customWidth="1"/>
    <col min="4" max="4" width="6.5" style="9" customWidth="1"/>
    <col min="5" max="5" width="7.625" style="50" customWidth="1"/>
    <col min="6" max="6" width="8.875" customWidth="1"/>
    <col min="7" max="7" width="6.875" customWidth="1"/>
    <col min="8" max="8" width="8.75" style="50" customWidth="1"/>
    <col min="9" max="9" width="8.875" style="18" customWidth="1"/>
    <col min="10" max="10" width="7.375" customWidth="1"/>
    <col min="11" max="11" width="7.625" style="50" hidden="1" customWidth="1"/>
    <col min="12" max="12" width="8.875" hidden="1" customWidth="1"/>
    <col min="13" max="13" width="6.875" hidden="1" customWidth="1"/>
    <col min="14" max="14" width="8.75" style="50" hidden="1" customWidth="1"/>
    <col min="15" max="15" width="8.875" hidden="1" customWidth="1"/>
    <col min="16" max="16" width="7.625" style="50" hidden="1" customWidth="1"/>
    <col min="17" max="17" width="8.875" hidden="1" customWidth="1"/>
    <col min="18" max="18" width="6.875" hidden="1" customWidth="1"/>
    <col min="19" max="19" width="8.75" style="50" hidden="1" customWidth="1"/>
    <col min="20" max="20" width="8.875" hidden="1" customWidth="1"/>
  </cols>
  <sheetData>
    <row r="1" spans="1:20" ht="15">
      <c r="E1" s="87" t="s">
        <v>49</v>
      </c>
      <c r="F1" s="87"/>
      <c r="G1" s="87"/>
      <c r="H1" s="87"/>
      <c r="I1" s="87"/>
      <c r="J1" s="87"/>
      <c r="K1" s="55"/>
      <c r="L1" s="35"/>
      <c r="M1" s="35"/>
      <c r="N1" s="49"/>
      <c r="O1" s="35"/>
      <c r="P1" s="55"/>
      <c r="Q1" s="35"/>
      <c r="R1" s="35"/>
      <c r="S1" s="49"/>
      <c r="T1" s="35"/>
    </row>
    <row r="2" spans="1:20" ht="15">
      <c r="C2" s="16"/>
      <c r="D2" s="16"/>
      <c r="E2" s="55"/>
      <c r="F2" s="22"/>
      <c r="G2" s="22"/>
      <c r="H2" s="49"/>
      <c r="I2" s="45"/>
      <c r="K2" s="55"/>
      <c r="L2" s="35"/>
      <c r="M2" s="35"/>
      <c r="N2" s="49"/>
      <c r="O2" s="35"/>
      <c r="P2" s="55"/>
      <c r="Q2" s="35"/>
      <c r="R2" s="35"/>
      <c r="S2" s="49"/>
      <c r="T2" s="35"/>
    </row>
    <row r="3" spans="1:20" ht="15.75">
      <c r="A3" s="1"/>
      <c r="B3" s="91" t="s">
        <v>22</v>
      </c>
      <c r="C3" s="91"/>
      <c r="D3" s="91"/>
      <c r="E3" s="91"/>
      <c r="F3" s="91"/>
      <c r="G3" s="91"/>
      <c r="H3" s="91"/>
      <c r="I3" s="91"/>
      <c r="K3" s="56"/>
      <c r="P3" s="56"/>
    </row>
    <row r="4" spans="1:20" ht="51" customHeight="1">
      <c r="A4" s="89" t="s">
        <v>50</v>
      </c>
      <c r="B4" s="89"/>
      <c r="C4" s="89"/>
      <c r="D4" s="89"/>
      <c r="E4" s="89"/>
      <c r="F4" s="89"/>
      <c r="G4" s="89"/>
      <c r="H4" s="89"/>
      <c r="I4" s="89"/>
      <c r="K4" s="56"/>
      <c r="P4" s="56"/>
    </row>
    <row r="5" spans="1:20" ht="22.5" customHeight="1">
      <c r="A5" s="1"/>
    </row>
    <row r="6" spans="1:20">
      <c r="A6" s="90" t="s">
        <v>14</v>
      </c>
      <c r="B6" s="90"/>
      <c r="C6" s="90"/>
      <c r="D6" s="90"/>
      <c r="E6" s="90"/>
      <c r="F6" s="90"/>
      <c r="G6" s="90"/>
      <c r="H6" s="90"/>
      <c r="I6" s="90"/>
      <c r="K6" s="56"/>
      <c r="P6" s="56"/>
    </row>
    <row r="7" spans="1:20">
      <c r="A7" s="10"/>
      <c r="B7" s="90" t="s">
        <v>13</v>
      </c>
      <c r="C7" s="90"/>
      <c r="D7" s="90"/>
      <c r="E7" s="90"/>
      <c r="F7" s="90"/>
      <c r="G7" s="90"/>
      <c r="H7" s="90"/>
      <c r="I7" s="90"/>
      <c r="K7" s="56"/>
      <c r="P7" s="56"/>
    </row>
    <row r="8" spans="1:20">
      <c r="A8" s="23"/>
      <c r="B8" s="23"/>
      <c r="C8" s="23"/>
      <c r="D8" s="23"/>
      <c r="E8" s="68"/>
      <c r="F8" s="23"/>
      <c r="G8" s="23"/>
      <c r="H8" s="51"/>
      <c r="I8" s="47"/>
      <c r="J8" s="25"/>
      <c r="K8" s="83" t="s">
        <v>45</v>
      </c>
      <c r="L8" s="83"/>
      <c r="M8" s="83"/>
      <c r="N8" s="83"/>
      <c r="O8" s="83"/>
      <c r="P8" s="84" t="s">
        <v>46</v>
      </c>
      <c r="Q8" s="83"/>
      <c r="R8" s="83"/>
      <c r="S8" s="83"/>
      <c r="T8" s="85"/>
    </row>
    <row r="9" spans="1:20" ht="78.75">
      <c r="A9" s="31" t="s">
        <v>0</v>
      </c>
      <c r="B9" s="31" t="s">
        <v>25</v>
      </c>
      <c r="C9" s="32" t="s">
        <v>26</v>
      </c>
      <c r="D9" s="31" t="s">
        <v>27</v>
      </c>
      <c r="E9" s="52" t="s">
        <v>28</v>
      </c>
      <c r="F9" s="31" t="s">
        <v>29</v>
      </c>
      <c r="G9" s="31" t="s">
        <v>18</v>
      </c>
      <c r="H9" s="52" t="s">
        <v>43</v>
      </c>
      <c r="I9" s="48" t="s">
        <v>30</v>
      </c>
      <c r="J9" s="79" t="s">
        <v>20</v>
      </c>
      <c r="K9" s="77" t="s">
        <v>28</v>
      </c>
      <c r="L9" s="31" t="s">
        <v>29</v>
      </c>
      <c r="M9" s="31" t="s">
        <v>18</v>
      </c>
      <c r="N9" s="52" t="s">
        <v>43</v>
      </c>
      <c r="O9" s="39" t="s">
        <v>30</v>
      </c>
      <c r="P9" s="69" t="s">
        <v>28</v>
      </c>
      <c r="Q9" s="31" t="s">
        <v>29</v>
      </c>
      <c r="R9" s="31" t="s">
        <v>18</v>
      </c>
      <c r="S9" s="52" t="s">
        <v>43</v>
      </c>
      <c r="T9" s="41" t="s">
        <v>30</v>
      </c>
    </row>
    <row r="10" spans="1:20" s="14" customFormat="1" ht="11.25">
      <c r="A10" s="12">
        <v>1</v>
      </c>
      <c r="B10" s="12">
        <v>2</v>
      </c>
      <c r="C10" s="13">
        <v>3</v>
      </c>
      <c r="D10" s="13">
        <v>4</v>
      </c>
      <c r="E10" s="57">
        <v>5</v>
      </c>
      <c r="F10" s="12">
        <v>6</v>
      </c>
      <c r="G10" s="12">
        <v>7</v>
      </c>
      <c r="H10" s="53">
        <v>8</v>
      </c>
      <c r="I10" s="46">
        <v>9</v>
      </c>
      <c r="J10" s="12">
        <v>10</v>
      </c>
      <c r="K10" s="78">
        <v>5</v>
      </c>
      <c r="L10" s="12">
        <v>6</v>
      </c>
      <c r="M10" s="12">
        <v>7</v>
      </c>
      <c r="N10" s="53">
        <v>8</v>
      </c>
      <c r="O10" s="40">
        <v>9</v>
      </c>
      <c r="P10" s="70">
        <v>5</v>
      </c>
      <c r="Q10" s="12">
        <v>6</v>
      </c>
      <c r="R10" s="12">
        <v>7</v>
      </c>
      <c r="S10" s="53">
        <v>8</v>
      </c>
      <c r="T10" s="42">
        <v>9</v>
      </c>
    </row>
    <row r="11" spans="1:20" s="2" customFormat="1" ht="18.75" customHeight="1">
      <c r="A11" s="4"/>
      <c r="B11" s="92" t="s">
        <v>21</v>
      </c>
      <c r="C11" s="92"/>
      <c r="D11" s="92"/>
      <c r="E11" s="92"/>
      <c r="F11" s="92"/>
      <c r="G11" s="92"/>
      <c r="H11" s="92"/>
      <c r="I11" s="92"/>
      <c r="J11" s="92"/>
      <c r="K11" s="58"/>
      <c r="L11" s="36"/>
      <c r="M11" s="36"/>
      <c r="N11" s="63"/>
      <c r="O11" s="36"/>
      <c r="P11" s="71"/>
      <c r="Q11" s="36"/>
      <c r="R11" s="36"/>
      <c r="S11" s="63"/>
      <c r="T11" s="43"/>
    </row>
    <row r="12" spans="1:20" s="27" customFormat="1" ht="20.100000000000001" customHeight="1">
      <c r="A12" s="8">
        <v>1</v>
      </c>
      <c r="B12" s="8" t="s">
        <v>2</v>
      </c>
      <c r="C12" s="8" t="s">
        <v>1</v>
      </c>
      <c r="D12" s="30">
        <v>130</v>
      </c>
      <c r="E12" s="26"/>
      <c r="F12" s="26"/>
      <c r="G12" s="15"/>
      <c r="H12" s="54"/>
      <c r="I12" s="28"/>
      <c r="J12" s="80"/>
      <c r="K12" s="65">
        <v>18.2</v>
      </c>
      <c r="L12" s="26">
        <f t="shared" ref="L12:L34" si="0">K12*D12</f>
        <v>2366</v>
      </c>
      <c r="M12" s="15">
        <v>5</v>
      </c>
      <c r="N12" s="54">
        <f>M12*L12/100</f>
        <v>118.3</v>
      </c>
      <c r="O12" s="37">
        <f>N12+L12</f>
        <v>2484.3000000000002</v>
      </c>
      <c r="P12" s="72">
        <v>15.5</v>
      </c>
      <c r="Q12" s="26">
        <f t="shared" ref="Q12:Q34" si="1">P12*D12</f>
        <v>2015</v>
      </c>
      <c r="R12" s="15">
        <v>5</v>
      </c>
      <c r="S12" s="54">
        <f>R12*Q12/100</f>
        <v>100.75</v>
      </c>
      <c r="T12" s="38">
        <f>S12+Q12</f>
        <v>2115.75</v>
      </c>
    </row>
    <row r="13" spans="1:20" s="27" customFormat="1" ht="20.100000000000001" customHeight="1">
      <c r="A13" s="8">
        <v>2</v>
      </c>
      <c r="B13" s="8" t="s">
        <v>3</v>
      </c>
      <c r="C13" s="8" t="s">
        <v>1</v>
      </c>
      <c r="D13" s="30">
        <v>130</v>
      </c>
      <c r="E13" s="26"/>
      <c r="F13" s="26"/>
      <c r="G13" s="15"/>
      <c r="H13" s="54"/>
      <c r="I13" s="28"/>
      <c r="J13" s="80"/>
      <c r="K13" s="65">
        <v>12.95</v>
      </c>
      <c r="L13" s="26">
        <f t="shared" si="0"/>
        <v>1683.5</v>
      </c>
      <c r="M13" s="15">
        <v>5</v>
      </c>
      <c r="N13" s="54">
        <f t="shared" ref="N13:N47" si="2">M13*L13/100</f>
        <v>84.174999999999997</v>
      </c>
      <c r="O13" s="37">
        <f t="shared" ref="O13:O47" si="3">N13+L13</f>
        <v>1767.675</v>
      </c>
      <c r="P13" s="72">
        <v>12</v>
      </c>
      <c r="Q13" s="26">
        <f t="shared" si="1"/>
        <v>1560</v>
      </c>
      <c r="R13" s="15">
        <v>5</v>
      </c>
      <c r="S13" s="54">
        <f t="shared" ref="S13:S47" si="4">R13*Q13/100</f>
        <v>78</v>
      </c>
      <c r="T13" s="38">
        <f t="shared" ref="T13:T47" si="5">S13+Q13</f>
        <v>1638</v>
      </c>
    </row>
    <row r="14" spans="1:20" s="27" customFormat="1" ht="20.100000000000001" customHeight="1">
      <c r="A14" s="8">
        <v>3</v>
      </c>
      <c r="B14" s="8" t="s">
        <v>4</v>
      </c>
      <c r="C14" s="8" t="s">
        <v>1</v>
      </c>
      <c r="D14" s="30">
        <v>100</v>
      </c>
      <c r="E14" s="26"/>
      <c r="F14" s="26"/>
      <c r="G14" s="15"/>
      <c r="H14" s="54"/>
      <c r="I14" s="28"/>
      <c r="J14" s="80"/>
      <c r="K14" s="65">
        <v>18.2</v>
      </c>
      <c r="L14" s="26">
        <f t="shared" si="0"/>
        <v>1820</v>
      </c>
      <c r="M14" s="15">
        <v>5</v>
      </c>
      <c r="N14" s="54">
        <f t="shared" si="2"/>
        <v>91</v>
      </c>
      <c r="O14" s="37">
        <f t="shared" si="3"/>
        <v>1911</v>
      </c>
      <c r="P14" s="72">
        <v>14</v>
      </c>
      <c r="Q14" s="26">
        <f t="shared" si="1"/>
        <v>1400</v>
      </c>
      <c r="R14" s="15">
        <v>5</v>
      </c>
      <c r="S14" s="54">
        <f t="shared" si="4"/>
        <v>70</v>
      </c>
      <c r="T14" s="38">
        <f t="shared" si="5"/>
        <v>1470</v>
      </c>
    </row>
    <row r="15" spans="1:20" s="27" customFormat="1" ht="20.100000000000001" customHeight="1">
      <c r="A15" s="8">
        <v>4</v>
      </c>
      <c r="B15" s="8" t="s">
        <v>19</v>
      </c>
      <c r="C15" s="8" t="s">
        <v>1</v>
      </c>
      <c r="D15" s="30">
        <v>130</v>
      </c>
      <c r="E15" s="26"/>
      <c r="F15" s="26"/>
      <c r="G15" s="15"/>
      <c r="H15" s="54"/>
      <c r="I15" s="28"/>
      <c r="J15" s="80"/>
      <c r="K15" s="65">
        <v>15.8</v>
      </c>
      <c r="L15" s="26">
        <f t="shared" si="0"/>
        <v>2054</v>
      </c>
      <c r="M15" s="15">
        <v>5</v>
      </c>
      <c r="N15" s="54">
        <f t="shared" si="2"/>
        <v>102.7</v>
      </c>
      <c r="O15" s="37">
        <f t="shared" si="3"/>
        <v>2156.6999999999998</v>
      </c>
      <c r="P15" s="72">
        <v>18</v>
      </c>
      <c r="Q15" s="26">
        <f t="shared" si="1"/>
        <v>2340</v>
      </c>
      <c r="R15" s="15">
        <v>5</v>
      </c>
      <c r="S15" s="54">
        <f t="shared" si="4"/>
        <v>117</v>
      </c>
      <c r="T15" s="38">
        <f t="shared" si="5"/>
        <v>2457</v>
      </c>
    </row>
    <row r="16" spans="1:20" s="27" customFormat="1" ht="20.100000000000001" customHeight="1">
      <c r="A16" s="8">
        <v>5</v>
      </c>
      <c r="B16" s="8" t="s">
        <v>15</v>
      </c>
      <c r="C16" s="8" t="s">
        <v>1</v>
      </c>
      <c r="D16" s="30">
        <v>130</v>
      </c>
      <c r="E16" s="26"/>
      <c r="F16" s="26"/>
      <c r="G16" s="15"/>
      <c r="H16" s="54"/>
      <c r="I16" s="28"/>
      <c r="J16" s="80"/>
      <c r="K16" s="65">
        <v>9.5</v>
      </c>
      <c r="L16" s="26">
        <f t="shared" si="0"/>
        <v>1235</v>
      </c>
      <c r="M16" s="15">
        <v>5</v>
      </c>
      <c r="N16" s="54">
        <f t="shared" si="2"/>
        <v>61.75</v>
      </c>
      <c r="O16" s="37">
        <f t="shared" si="3"/>
        <v>1296.75</v>
      </c>
      <c r="P16" s="72">
        <v>9</v>
      </c>
      <c r="Q16" s="26">
        <f t="shared" si="1"/>
        <v>1170</v>
      </c>
      <c r="R16" s="15">
        <v>5</v>
      </c>
      <c r="S16" s="54">
        <f t="shared" si="4"/>
        <v>58.5</v>
      </c>
      <c r="T16" s="38">
        <f t="shared" si="5"/>
        <v>1228.5</v>
      </c>
    </row>
    <row r="17" spans="1:20" s="27" customFormat="1" ht="20.100000000000001" customHeight="1">
      <c r="A17" s="8">
        <v>6</v>
      </c>
      <c r="B17" s="8" t="s">
        <v>5</v>
      </c>
      <c r="C17" s="8" t="s">
        <v>1</v>
      </c>
      <c r="D17" s="30">
        <v>130</v>
      </c>
      <c r="E17" s="26"/>
      <c r="F17" s="26"/>
      <c r="G17" s="15"/>
      <c r="H17" s="54"/>
      <c r="I17" s="28"/>
      <c r="J17" s="80"/>
      <c r="K17" s="65">
        <v>13.5</v>
      </c>
      <c r="L17" s="26">
        <f t="shared" si="0"/>
        <v>1755</v>
      </c>
      <c r="M17" s="15">
        <v>5</v>
      </c>
      <c r="N17" s="54">
        <f t="shared" si="2"/>
        <v>87.75</v>
      </c>
      <c r="O17" s="37">
        <f t="shared" si="3"/>
        <v>1842.75</v>
      </c>
      <c r="P17" s="72">
        <v>11</v>
      </c>
      <c r="Q17" s="26">
        <f t="shared" si="1"/>
        <v>1430</v>
      </c>
      <c r="R17" s="15">
        <v>5</v>
      </c>
      <c r="S17" s="54">
        <f t="shared" si="4"/>
        <v>71.5</v>
      </c>
      <c r="T17" s="38">
        <f t="shared" si="5"/>
        <v>1501.5</v>
      </c>
    </row>
    <row r="18" spans="1:20" s="27" customFormat="1" ht="25.5">
      <c r="A18" s="8">
        <v>7</v>
      </c>
      <c r="B18" s="8" t="s">
        <v>32</v>
      </c>
      <c r="C18" s="8" t="s">
        <v>1</v>
      </c>
      <c r="D18" s="30">
        <v>150</v>
      </c>
      <c r="E18" s="26"/>
      <c r="F18" s="26"/>
      <c r="G18" s="15"/>
      <c r="H18" s="54"/>
      <c r="I18" s="28"/>
      <c r="J18" s="80"/>
      <c r="K18" s="65">
        <v>9.8000000000000007</v>
      </c>
      <c r="L18" s="26">
        <f t="shared" si="0"/>
        <v>1470</v>
      </c>
      <c r="M18" s="15">
        <v>5</v>
      </c>
      <c r="N18" s="54">
        <f t="shared" si="2"/>
        <v>73.5</v>
      </c>
      <c r="O18" s="37">
        <f t="shared" si="3"/>
        <v>1543.5</v>
      </c>
      <c r="P18" s="72">
        <v>9</v>
      </c>
      <c r="Q18" s="26">
        <f t="shared" si="1"/>
        <v>1350</v>
      </c>
      <c r="R18" s="15">
        <v>5</v>
      </c>
      <c r="S18" s="54">
        <f t="shared" si="4"/>
        <v>67.5</v>
      </c>
      <c r="T18" s="38">
        <f t="shared" si="5"/>
        <v>1417.5</v>
      </c>
    </row>
    <row r="19" spans="1:20" s="27" customFormat="1" ht="25.5">
      <c r="A19" s="8">
        <v>8</v>
      </c>
      <c r="B19" s="8" t="s">
        <v>33</v>
      </c>
      <c r="C19" s="8" t="s">
        <v>1</v>
      </c>
      <c r="D19" s="30">
        <v>50</v>
      </c>
      <c r="E19" s="26"/>
      <c r="F19" s="26"/>
      <c r="G19" s="15"/>
      <c r="H19" s="54"/>
      <c r="I19" s="28"/>
      <c r="J19" s="80"/>
      <c r="K19" s="65">
        <v>10.199999999999999</v>
      </c>
      <c r="L19" s="26">
        <f t="shared" si="0"/>
        <v>509.99999999999994</v>
      </c>
      <c r="M19" s="15">
        <v>5</v>
      </c>
      <c r="N19" s="54">
        <f t="shared" si="2"/>
        <v>25.499999999999996</v>
      </c>
      <c r="O19" s="37">
        <f t="shared" si="3"/>
        <v>535.49999999999989</v>
      </c>
      <c r="P19" s="72">
        <v>9</v>
      </c>
      <c r="Q19" s="26">
        <f t="shared" si="1"/>
        <v>450</v>
      </c>
      <c r="R19" s="15">
        <v>5</v>
      </c>
      <c r="S19" s="54">
        <f t="shared" si="4"/>
        <v>22.5</v>
      </c>
      <c r="T19" s="38">
        <f t="shared" si="5"/>
        <v>472.5</v>
      </c>
    </row>
    <row r="20" spans="1:20" s="27" customFormat="1" ht="20.100000000000001" customHeight="1">
      <c r="A20" s="8">
        <v>9</v>
      </c>
      <c r="B20" s="8" t="s">
        <v>34</v>
      </c>
      <c r="C20" s="8" t="s">
        <v>1</v>
      </c>
      <c r="D20" s="30">
        <v>40</v>
      </c>
      <c r="E20" s="26"/>
      <c r="F20" s="26"/>
      <c r="G20" s="15"/>
      <c r="H20" s="54"/>
      <c r="I20" s="28"/>
      <c r="J20" s="80"/>
      <c r="K20" s="65">
        <v>8.1999999999999993</v>
      </c>
      <c r="L20" s="26">
        <f t="shared" si="0"/>
        <v>328</v>
      </c>
      <c r="M20" s="15">
        <v>5</v>
      </c>
      <c r="N20" s="54">
        <f t="shared" si="2"/>
        <v>16.399999999999999</v>
      </c>
      <c r="O20" s="37">
        <f t="shared" si="3"/>
        <v>344.4</v>
      </c>
      <c r="P20" s="72">
        <v>8</v>
      </c>
      <c r="Q20" s="26">
        <f t="shared" si="1"/>
        <v>320</v>
      </c>
      <c r="R20" s="15">
        <v>5</v>
      </c>
      <c r="S20" s="54">
        <f t="shared" si="4"/>
        <v>16</v>
      </c>
      <c r="T20" s="38">
        <f t="shared" si="5"/>
        <v>336</v>
      </c>
    </row>
    <row r="21" spans="1:20" s="27" customFormat="1" ht="20.100000000000001" customHeight="1">
      <c r="A21" s="8">
        <v>10</v>
      </c>
      <c r="B21" s="8" t="s">
        <v>35</v>
      </c>
      <c r="C21" s="8" t="s">
        <v>1</v>
      </c>
      <c r="D21" s="30">
        <v>130</v>
      </c>
      <c r="E21" s="26"/>
      <c r="F21" s="26"/>
      <c r="G21" s="15"/>
      <c r="H21" s="54"/>
      <c r="I21" s="28"/>
      <c r="J21" s="80"/>
      <c r="K21" s="65">
        <v>14.9</v>
      </c>
      <c r="L21" s="26">
        <f t="shared" si="0"/>
        <v>1937</v>
      </c>
      <c r="M21" s="15">
        <v>5</v>
      </c>
      <c r="N21" s="54">
        <f t="shared" si="2"/>
        <v>96.85</v>
      </c>
      <c r="O21" s="37">
        <f t="shared" si="3"/>
        <v>2033.85</v>
      </c>
      <c r="P21" s="72">
        <v>13</v>
      </c>
      <c r="Q21" s="26">
        <f t="shared" si="1"/>
        <v>1690</v>
      </c>
      <c r="R21" s="15">
        <v>5</v>
      </c>
      <c r="S21" s="54">
        <f t="shared" si="4"/>
        <v>84.5</v>
      </c>
      <c r="T21" s="38">
        <f t="shared" si="5"/>
        <v>1774.5</v>
      </c>
    </row>
    <row r="22" spans="1:20" s="27" customFormat="1" ht="20.100000000000001" customHeight="1">
      <c r="A22" s="8">
        <v>11</v>
      </c>
      <c r="B22" s="8" t="s">
        <v>16</v>
      </c>
      <c r="C22" s="8" t="s">
        <v>1</v>
      </c>
      <c r="D22" s="30">
        <v>120</v>
      </c>
      <c r="E22" s="26"/>
      <c r="F22" s="26"/>
      <c r="G22" s="15"/>
      <c r="H22" s="54"/>
      <c r="I22" s="28"/>
      <c r="J22" s="80"/>
      <c r="K22" s="65">
        <v>13.2</v>
      </c>
      <c r="L22" s="26">
        <f t="shared" si="0"/>
        <v>1584</v>
      </c>
      <c r="M22" s="15">
        <v>5</v>
      </c>
      <c r="N22" s="54">
        <f t="shared" si="2"/>
        <v>79.2</v>
      </c>
      <c r="O22" s="37">
        <f t="shared" si="3"/>
        <v>1663.2</v>
      </c>
      <c r="P22" s="72">
        <v>11</v>
      </c>
      <c r="Q22" s="26">
        <f t="shared" si="1"/>
        <v>1320</v>
      </c>
      <c r="R22" s="15">
        <v>5</v>
      </c>
      <c r="S22" s="54">
        <f t="shared" si="4"/>
        <v>66</v>
      </c>
      <c r="T22" s="38">
        <f t="shared" si="5"/>
        <v>1386</v>
      </c>
    </row>
    <row r="23" spans="1:20" s="27" customFormat="1" ht="20.100000000000001" customHeight="1">
      <c r="A23" s="8">
        <v>12</v>
      </c>
      <c r="B23" s="8" t="s">
        <v>40</v>
      </c>
      <c r="C23" s="8" t="s">
        <v>1</v>
      </c>
      <c r="D23" s="30">
        <v>50</v>
      </c>
      <c r="E23" s="26"/>
      <c r="F23" s="26"/>
      <c r="G23" s="15"/>
      <c r="H23" s="54"/>
      <c r="I23" s="28"/>
      <c r="J23" s="80"/>
      <c r="K23" s="65">
        <v>12.9</v>
      </c>
      <c r="L23" s="26">
        <f t="shared" si="0"/>
        <v>645</v>
      </c>
      <c r="M23" s="15">
        <v>5</v>
      </c>
      <c r="N23" s="54">
        <f t="shared" si="2"/>
        <v>32.25</v>
      </c>
      <c r="O23" s="37">
        <f t="shared" si="3"/>
        <v>677.25</v>
      </c>
      <c r="P23" s="72">
        <v>12</v>
      </c>
      <c r="Q23" s="26">
        <f t="shared" si="1"/>
        <v>600</v>
      </c>
      <c r="R23" s="15">
        <v>5</v>
      </c>
      <c r="S23" s="54">
        <f t="shared" si="4"/>
        <v>30</v>
      </c>
      <c r="T23" s="38">
        <f t="shared" si="5"/>
        <v>630</v>
      </c>
    </row>
    <row r="24" spans="1:20" s="27" customFormat="1" ht="20.100000000000001" customHeight="1">
      <c r="A24" s="8">
        <v>13</v>
      </c>
      <c r="B24" s="8" t="s">
        <v>6</v>
      </c>
      <c r="C24" s="8" t="s">
        <v>1</v>
      </c>
      <c r="D24" s="30">
        <v>100</v>
      </c>
      <c r="E24" s="26"/>
      <c r="F24" s="26"/>
      <c r="G24" s="15"/>
      <c r="H24" s="54"/>
      <c r="I24" s="28"/>
      <c r="J24" s="80"/>
      <c r="K24" s="65">
        <v>9</v>
      </c>
      <c r="L24" s="26">
        <f t="shared" si="0"/>
        <v>900</v>
      </c>
      <c r="M24" s="15">
        <v>5</v>
      </c>
      <c r="N24" s="54">
        <f t="shared" si="2"/>
        <v>45</v>
      </c>
      <c r="O24" s="37">
        <f t="shared" si="3"/>
        <v>945</v>
      </c>
      <c r="P24" s="72">
        <v>7.5</v>
      </c>
      <c r="Q24" s="26">
        <f t="shared" si="1"/>
        <v>750</v>
      </c>
      <c r="R24" s="15">
        <v>5</v>
      </c>
      <c r="S24" s="54">
        <f t="shared" si="4"/>
        <v>37.5</v>
      </c>
      <c r="T24" s="38">
        <f t="shared" si="5"/>
        <v>787.5</v>
      </c>
    </row>
    <row r="25" spans="1:20" s="27" customFormat="1" ht="20.100000000000001" customHeight="1">
      <c r="A25" s="8">
        <v>14</v>
      </c>
      <c r="B25" s="8" t="s">
        <v>36</v>
      </c>
      <c r="C25" s="8" t="s">
        <v>1</v>
      </c>
      <c r="D25" s="30">
        <v>140</v>
      </c>
      <c r="E25" s="26"/>
      <c r="F25" s="26"/>
      <c r="G25" s="15"/>
      <c r="H25" s="54"/>
      <c r="I25" s="28"/>
      <c r="J25" s="80"/>
      <c r="K25" s="65">
        <v>9.8000000000000007</v>
      </c>
      <c r="L25" s="26">
        <f t="shared" si="0"/>
        <v>1372</v>
      </c>
      <c r="M25" s="15">
        <v>5</v>
      </c>
      <c r="N25" s="54">
        <f t="shared" si="2"/>
        <v>68.599999999999994</v>
      </c>
      <c r="O25" s="37">
        <f t="shared" si="3"/>
        <v>1440.6</v>
      </c>
      <c r="P25" s="72">
        <v>8</v>
      </c>
      <c r="Q25" s="26">
        <f t="shared" si="1"/>
        <v>1120</v>
      </c>
      <c r="R25" s="15">
        <v>5</v>
      </c>
      <c r="S25" s="54">
        <f t="shared" si="4"/>
        <v>56</v>
      </c>
      <c r="T25" s="38">
        <f t="shared" si="5"/>
        <v>1176</v>
      </c>
    </row>
    <row r="26" spans="1:20" s="27" customFormat="1" ht="20.100000000000001" customHeight="1">
      <c r="A26" s="8">
        <v>15</v>
      </c>
      <c r="B26" s="29" t="s">
        <v>7</v>
      </c>
      <c r="C26" s="8" t="s">
        <v>1</v>
      </c>
      <c r="D26" s="30">
        <v>150</v>
      </c>
      <c r="E26" s="26"/>
      <c r="F26" s="26"/>
      <c r="G26" s="15"/>
      <c r="H26" s="54"/>
      <c r="I26" s="28"/>
      <c r="J26" s="80"/>
      <c r="K26" s="65">
        <v>12.8</v>
      </c>
      <c r="L26" s="26">
        <f t="shared" si="0"/>
        <v>1920</v>
      </c>
      <c r="M26" s="15">
        <v>5</v>
      </c>
      <c r="N26" s="54">
        <f t="shared" si="2"/>
        <v>96</v>
      </c>
      <c r="O26" s="37">
        <f t="shared" si="3"/>
        <v>2016</v>
      </c>
      <c r="P26" s="72">
        <v>12.5</v>
      </c>
      <c r="Q26" s="26">
        <f t="shared" si="1"/>
        <v>1875</v>
      </c>
      <c r="R26" s="15">
        <v>5</v>
      </c>
      <c r="S26" s="54">
        <f t="shared" si="4"/>
        <v>93.75</v>
      </c>
      <c r="T26" s="38">
        <f t="shared" si="5"/>
        <v>1968.75</v>
      </c>
    </row>
    <row r="27" spans="1:20" s="27" customFormat="1" ht="25.5">
      <c r="A27" s="8">
        <v>16</v>
      </c>
      <c r="B27" s="8" t="s">
        <v>38</v>
      </c>
      <c r="C27" s="8" t="s">
        <v>1</v>
      </c>
      <c r="D27" s="30">
        <v>60</v>
      </c>
      <c r="E27" s="26"/>
      <c r="F27" s="26"/>
      <c r="G27" s="15"/>
      <c r="H27" s="54"/>
      <c r="I27" s="28"/>
      <c r="J27" s="80"/>
      <c r="K27" s="65">
        <v>14.5</v>
      </c>
      <c r="L27" s="26">
        <f t="shared" si="0"/>
        <v>870</v>
      </c>
      <c r="M27" s="15">
        <v>5</v>
      </c>
      <c r="N27" s="54">
        <f t="shared" si="2"/>
        <v>43.5</v>
      </c>
      <c r="O27" s="37">
        <f t="shared" si="3"/>
        <v>913.5</v>
      </c>
      <c r="P27" s="72">
        <v>10</v>
      </c>
      <c r="Q27" s="26">
        <f t="shared" si="1"/>
        <v>600</v>
      </c>
      <c r="R27" s="15">
        <v>5</v>
      </c>
      <c r="S27" s="54">
        <f t="shared" si="4"/>
        <v>30</v>
      </c>
      <c r="T27" s="38">
        <f t="shared" si="5"/>
        <v>630</v>
      </c>
    </row>
    <row r="28" spans="1:20" s="27" customFormat="1" ht="20.100000000000001" customHeight="1">
      <c r="A28" s="8">
        <v>17</v>
      </c>
      <c r="B28" s="8" t="s">
        <v>37</v>
      </c>
      <c r="C28" s="8" t="s">
        <v>1</v>
      </c>
      <c r="D28" s="30">
        <v>60</v>
      </c>
      <c r="E28" s="26"/>
      <c r="F28" s="26"/>
      <c r="G28" s="15"/>
      <c r="H28" s="54"/>
      <c r="I28" s="28"/>
      <c r="J28" s="80"/>
      <c r="K28" s="65">
        <v>12.5</v>
      </c>
      <c r="L28" s="26">
        <f t="shared" si="0"/>
        <v>750</v>
      </c>
      <c r="M28" s="15">
        <v>5</v>
      </c>
      <c r="N28" s="54">
        <f t="shared" si="2"/>
        <v>37.5</v>
      </c>
      <c r="O28" s="37">
        <f t="shared" si="3"/>
        <v>787.5</v>
      </c>
      <c r="P28" s="72">
        <v>13</v>
      </c>
      <c r="Q28" s="26">
        <f t="shared" si="1"/>
        <v>780</v>
      </c>
      <c r="R28" s="15">
        <v>5</v>
      </c>
      <c r="S28" s="54">
        <f t="shared" si="4"/>
        <v>39</v>
      </c>
      <c r="T28" s="38">
        <f t="shared" si="5"/>
        <v>819</v>
      </c>
    </row>
    <row r="29" spans="1:20" s="27" customFormat="1" ht="20.100000000000001" customHeight="1">
      <c r="A29" s="8">
        <v>18</v>
      </c>
      <c r="B29" s="8" t="s">
        <v>8</v>
      </c>
      <c r="C29" s="8" t="s">
        <v>1</v>
      </c>
      <c r="D29" s="30">
        <v>30</v>
      </c>
      <c r="E29" s="26"/>
      <c r="F29" s="26"/>
      <c r="G29" s="15"/>
      <c r="H29" s="54"/>
      <c r="I29" s="28"/>
      <c r="J29" s="80"/>
      <c r="K29" s="65">
        <v>18.2</v>
      </c>
      <c r="L29" s="26">
        <f t="shared" si="0"/>
        <v>546</v>
      </c>
      <c r="M29" s="15">
        <v>5</v>
      </c>
      <c r="N29" s="54">
        <f t="shared" si="2"/>
        <v>27.3</v>
      </c>
      <c r="O29" s="37">
        <f t="shared" si="3"/>
        <v>573.29999999999995</v>
      </c>
      <c r="P29" s="72">
        <v>16.8</v>
      </c>
      <c r="Q29" s="26">
        <f t="shared" si="1"/>
        <v>504</v>
      </c>
      <c r="R29" s="15">
        <v>5</v>
      </c>
      <c r="S29" s="54">
        <f t="shared" si="4"/>
        <v>25.2</v>
      </c>
      <c r="T29" s="38">
        <f t="shared" si="5"/>
        <v>529.20000000000005</v>
      </c>
    </row>
    <row r="30" spans="1:20" s="27" customFormat="1" ht="25.5">
      <c r="A30" s="8">
        <v>19</v>
      </c>
      <c r="B30" s="8" t="s">
        <v>52</v>
      </c>
      <c r="C30" s="8" t="s">
        <v>1</v>
      </c>
      <c r="D30" s="30">
        <v>650</v>
      </c>
      <c r="E30" s="26"/>
      <c r="F30" s="26"/>
      <c r="G30" s="15"/>
      <c r="H30" s="54"/>
      <c r="I30" s="28"/>
      <c r="J30" s="80"/>
      <c r="K30" s="65">
        <v>10.5</v>
      </c>
      <c r="L30" s="26">
        <f t="shared" si="0"/>
        <v>6825</v>
      </c>
      <c r="M30" s="15">
        <v>5</v>
      </c>
      <c r="N30" s="54">
        <f t="shared" si="2"/>
        <v>341.25</v>
      </c>
      <c r="O30" s="37">
        <f t="shared" si="3"/>
        <v>7166.25</v>
      </c>
      <c r="P30" s="72">
        <v>11</v>
      </c>
      <c r="Q30" s="26">
        <f t="shared" si="1"/>
        <v>7150</v>
      </c>
      <c r="R30" s="15">
        <v>5</v>
      </c>
      <c r="S30" s="54">
        <f t="shared" si="4"/>
        <v>357.5</v>
      </c>
      <c r="T30" s="38">
        <f t="shared" si="5"/>
        <v>7507.5</v>
      </c>
    </row>
    <row r="31" spans="1:20" s="27" customFormat="1" ht="25.5">
      <c r="A31" s="8">
        <v>20</v>
      </c>
      <c r="B31" s="8" t="s">
        <v>53</v>
      </c>
      <c r="C31" s="8" t="s">
        <v>1</v>
      </c>
      <c r="D31" s="30">
        <v>100</v>
      </c>
      <c r="E31" s="26"/>
      <c r="F31" s="26"/>
      <c r="G31" s="15"/>
      <c r="H31" s="54"/>
      <c r="I31" s="28"/>
      <c r="J31" s="80"/>
      <c r="K31" s="65">
        <v>10.95</v>
      </c>
      <c r="L31" s="26">
        <f t="shared" si="0"/>
        <v>1095</v>
      </c>
      <c r="M31" s="15">
        <v>5</v>
      </c>
      <c r="N31" s="54">
        <f t="shared" si="2"/>
        <v>54.75</v>
      </c>
      <c r="O31" s="37">
        <f t="shared" si="3"/>
        <v>1149.75</v>
      </c>
      <c r="P31" s="72">
        <v>12.5</v>
      </c>
      <c r="Q31" s="26">
        <f t="shared" si="1"/>
        <v>1250</v>
      </c>
      <c r="R31" s="15">
        <v>5</v>
      </c>
      <c r="S31" s="54">
        <f t="shared" si="4"/>
        <v>62.5</v>
      </c>
      <c r="T31" s="38">
        <f t="shared" si="5"/>
        <v>1312.5</v>
      </c>
    </row>
    <row r="32" spans="1:20" s="27" customFormat="1" ht="20.100000000000001" customHeight="1">
      <c r="A32" s="8">
        <v>21</v>
      </c>
      <c r="B32" s="8" t="s">
        <v>51</v>
      </c>
      <c r="C32" s="8" t="s">
        <v>1</v>
      </c>
      <c r="D32" s="30">
        <v>100</v>
      </c>
      <c r="E32" s="26"/>
      <c r="F32" s="26"/>
      <c r="G32" s="15"/>
      <c r="H32" s="54"/>
      <c r="I32" s="28"/>
      <c r="J32" s="80"/>
      <c r="K32" s="65">
        <v>14.2</v>
      </c>
      <c r="L32" s="26">
        <f t="shared" si="0"/>
        <v>1420</v>
      </c>
      <c r="M32" s="15">
        <v>5</v>
      </c>
      <c r="N32" s="54">
        <f t="shared" si="2"/>
        <v>71</v>
      </c>
      <c r="O32" s="37">
        <f t="shared" si="3"/>
        <v>1491</v>
      </c>
      <c r="P32" s="72">
        <v>14.9</v>
      </c>
      <c r="Q32" s="26">
        <f t="shared" si="1"/>
        <v>1490</v>
      </c>
      <c r="R32" s="15">
        <v>5</v>
      </c>
      <c r="S32" s="54">
        <f t="shared" si="4"/>
        <v>74.5</v>
      </c>
      <c r="T32" s="38">
        <f t="shared" si="5"/>
        <v>1564.5</v>
      </c>
    </row>
    <row r="33" spans="1:20" s="27" customFormat="1" ht="25.5">
      <c r="A33" s="8">
        <v>22</v>
      </c>
      <c r="B33" s="8" t="s">
        <v>54</v>
      </c>
      <c r="C33" s="8" t="s">
        <v>1</v>
      </c>
      <c r="D33" s="30">
        <v>30</v>
      </c>
      <c r="E33" s="26"/>
      <c r="F33" s="26"/>
      <c r="G33" s="15"/>
      <c r="H33" s="54"/>
      <c r="I33" s="28"/>
      <c r="J33" s="80"/>
      <c r="K33" s="65">
        <v>15</v>
      </c>
      <c r="L33" s="26">
        <f t="shared" si="0"/>
        <v>450</v>
      </c>
      <c r="M33" s="15">
        <v>5</v>
      </c>
      <c r="N33" s="54">
        <f t="shared" si="2"/>
        <v>22.5</v>
      </c>
      <c r="O33" s="37">
        <f t="shared" si="3"/>
        <v>472.5</v>
      </c>
      <c r="P33" s="72">
        <v>13</v>
      </c>
      <c r="Q33" s="26">
        <f t="shared" si="1"/>
        <v>390</v>
      </c>
      <c r="R33" s="15">
        <v>5</v>
      </c>
      <c r="S33" s="54">
        <f t="shared" si="4"/>
        <v>19.5</v>
      </c>
      <c r="T33" s="38">
        <f t="shared" si="5"/>
        <v>409.5</v>
      </c>
    </row>
    <row r="34" spans="1:20" s="27" customFormat="1" ht="25.5">
      <c r="A34" s="8">
        <v>23</v>
      </c>
      <c r="B34" s="8" t="s">
        <v>55</v>
      </c>
      <c r="C34" s="8" t="s">
        <v>1</v>
      </c>
      <c r="D34" s="30">
        <v>250</v>
      </c>
      <c r="E34" s="26"/>
      <c r="F34" s="26"/>
      <c r="G34" s="15"/>
      <c r="H34" s="54"/>
      <c r="I34" s="28"/>
      <c r="J34" s="80"/>
      <c r="K34" s="65">
        <v>14.1</v>
      </c>
      <c r="L34" s="26">
        <f t="shared" si="0"/>
        <v>3525</v>
      </c>
      <c r="M34" s="15">
        <v>5</v>
      </c>
      <c r="N34" s="54">
        <f t="shared" si="2"/>
        <v>176.25</v>
      </c>
      <c r="O34" s="37">
        <f t="shared" si="3"/>
        <v>3701.25</v>
      </c>
      <c r="P34" s="72">
        <v>16</v>
      </c>
      <c r="Q34" s="26">
        <f t="shared" si="1"/>
        <v>4000</v>
      </c>
      <c r="R34" s="15">
        <v>5</v>
      </c>
      <c r="S34" s="54">
        <f t="shared" si="4"/>
        <v>200</v>
      </c>
      <c r="T34" s="38">
        <f t="shared" si="5"/>
        <v>4200</v>
      </c>
    </row>
    <row r="35" spans="1:20" s="27" customFormat="1" ht="15.75">
      <c r="A35" s="8">
        <v>24</v>
      </c>
      <c r="B35" s="8" t="s">
        <v>58</v>
      </c>
      <c r="C35" s="8" t="s">
        <v>59</v>
      </c>
      <c r="D35" s="30">
        <v>400</v>
      </c>
      <c r="E35" s="26"/>
      <c r="F35" s="26"/>
      <c r="G35" s="15"/>
      <c r="H35" s="54"/>
      <c r="I35" s="28"/>
      <c r="J35" s="80"/>
      <c r="K35" s="65"/>
      <c r="L35" s="26"/>
      <c r="M35" s="15"/>
      <c r="N35" s="54"/>
      <c r="O35" s="37"/>
      <c r="P35" s="72"/>
      <c r="Q35" s="26"/>
      <c r="R35" s="15"/>
      <c r="S35" s="54"/>
      <c r="T35" s="38"/>
    </row>
    <row r="36" spans="1:20" s="27" customFormat="1" ht="25.5">
      <c r="A36" s="8">
        <v>25</v>
      </c>
      <c r="B36" s="29" t="s">
        <v>57</v>
      </c>
      <c r="C36" s="8" t="s">
        <v>1</v>
      </c>
      <c r="D36" s="30">
        <v>350</v>
      </c>
      <c r="E36" s="26"/>
      <c r="F36" s="26"/>
      <c r="G36" s="15"/>
      <c r="H36" s="54"/>
      <c r="I36" s="28"/>
      <c r="J36" s="80"/>
      <c r="K36" s="65">
        <v>13.9</v>
      </c>
      <c r="L36" s="26">
        <f>K36*D36</f>
        <v>4865</v>
      </c>
      <c r="M36" s="15">
        <v>5</v>
      </c>
      <c r="N36" s="54">
        <f t="shared" si="2"/>
        <v>243.25</v>
      </c>
      <c r="O36" s="37">
        <f t="shared" si="3"/>
        <v>5108.25</v>
      </c>
      <c r="P36" s="72">
        <v>14.6</v>
      </c>
      <c r="Q36" s="26">
        <f>P36*D36</f>
        <v>5110</v>
      </c>
      <c r="R36" s="15">
        <v>5</v>
      </c>
      <c r="S36" s="54">
        <f t="shared" si="4"/>
        <v>255.5</v>
      </c>
      <c r="T36" s="38">
        <f t="shared" si="5"/>
        <v>5365.5</v>
      </c>
    </row>
    <row r="37" spans="1:20" s="27" customFormat="1" ht="25.5">
      <c r="A37" s="8">
        <v>26</v>
      </c>
      <c r="B37" s="29" t="s">
        <v>56</v>
      </c>
      <c r="C37" s="8" t="s">
        <v>1</v>
      </c>
      <c r="D37" s="30">
        <v>55</v>
      </c>
      <c r="E37" s="26"/>
      <c r="F37" s="26"/>
      <c r="G37" s="15"/>
      <c r="H37" s="54"/>
      <c r="I37" s="28"/>
      <c r="J37" s="80"/>
      <c r="K37" s="65"/>
      <c r="L37" s="26"/>
      <c r="M37" s="15"/>
      <c r="N37" s="54"/>
      <c r="O37" s="37"/>
      <c r="P37" s="72"/>
      <c r="Q37" s="26"/>
      <c r="R37" s="15"/>
      <c r="S37" s="54"/>
      <c r="T37" s="38"/>
    </row>
    <row r="38" spans="1:20" s="27" customFormat="1" ht="15.75">
      <c r="A38" s="8">
        <v>27</v>
      </c>
      <c r="B38" s="8" t="s">
        <v>42</v>
      </c>
      <c r="C38" s="8" t="s">
        <v>1</v>
      </c>
      <c r="D38" s="30">
        <v>700</v>
      </c>
      <c r="E38" s="26"/>
      <c r="F38" s="26"/>
      <c r="G38" s="15"/>
      <c r="H38" s="54"/>
      <c r="I38" s="28"/>
      <c r="J38" s="80"/>
      <c r="K38" s="65">
        <v>5.6</v>
      </c>
      <c r="L38" s="26">
        <f t="shared" ref="L38:L47" si="6">K38*D38</f>
        <v>3919.9999999999995</v>
      </c>
      <c r="M38" s="15">
        <v>5</v>
      </c>
      <c r="N38" s="54">
        <f t="shared" si="2"/>
        <v>195.99999999999997</v>
      </c>
      <c r="O38" s="37">
        <f t="shared" si="3"/>
        <v>4115.9999999999991</v>
      </c>
      <c r="P38" s="72">
        <v>6.5</v>
      </c>
      <c r="Q38" s="26">
        <f t="shared" ref="Q38:Q47" si="7">P38*D38</f>
        <v>4550</v>
      </c>
      <c r="R38" s="15">
        <v>5</v>
      </c>
      <c r="S38" s="54">
        <f t="shared" si="4"/>
        <v>227.5</v>
      </c>
      <c r="T38" s="38">
        <f t="shared" si="5"/>
        <v>4777.5</v>
      </c>
    </row>
    <row r="39" spans="1:20" s="27" customFormat="1" ht="20.100000000000001" customHeight="1">
      <c r="A39" s="8">
        <v>28</v>
      </c>
      <c r="B39" s="8" t="s">
        <v>41</v>
      </c>
      <c r="C39" s="8" t="s">
        <v>1</v>
      </c>
      <c r="D39" s="30">
        <v>50</v>
      </c>
      <c r="E39" s="26"/>
      <c r="F39" s="26"/>
      <c r="G39" s="15"/>
      <c r="H39" s="54"/>
      <c r="I39" s="28"/>
      <c r="J39" s="80"/>
      <c r="K39" s="65">
        <v>3.2</v>
      </c>
      <c r="L39" s="26">
        <f t="shared" si="6"/>
        <v>160</v>
      </c>
      <c r="M39" s="15">
        <v>5</v>
      </c>
      <c r="N39" s="54">
        <f t="shared" si="2"/>
        <v>8</v>
      </c>
      <c r="O39" s="37">
        <f t="shared" si="3"/>
        <v>168</v>
      </c>
      <c r="P39" s="72">
        <v>5</v>
      </c>
      <c r="Q39" s="26">
        <f t="shared" si="7"/>
        <v>250</v>
      </c>
      <c r="R39" s="15">
        <v>5</v>
      </c>
      <c r="S39" s="54">
        <f t="shared" si="4"/>
        <v>12.5</v>
      </c>
      <c r="T39" s="38">
        <f t="shared" si="5"/>
        <v>262.5</v>
      </c>
    </row>
    <row r="40" spans="1:20" s="27" customFormat="1" ht="20.100000000000001" customHeight="1">
      <c r="A40" s="8">
        <v>29</v>
      </c>
      <c r="B40" s="8" t="s">
        <v>31</v>
      </c>
      <c r="C40" s="8" t="s">
        <v>1</v>
      </c>
      <c r="D40" s="30">
        <v>80</v>
      </c>
      <c r="E40" s="26"/>
      <c r="F40" s="26"/>
      <c r="G40" s="15"/>
      <c r="H40" s="54"/>
      <c r="I40" s="28"/>
      <c r="J40" s="80"/>
      <c r="K40" s="65">
        <v>8</v>
      </c>
      <c r="L40" s="26">
        <f t="shared" si="6"/>
        <v>640</v>
      </c>
      <c r="M40" s="15">
        <v>5</v>
      </c>
      <c r="N40" s="54">
        <f t="shared" si="2"/>
        <v>32</v>
      </c>
      <c r="O40" s="37">
        <f t="shared" si="3"/>
        <v>672</v>
      </c>
      <c r="P40" s="72">
        <v>5</v>
      </c>
      <c r="Q40" s="26">
        <f t="shared" si="7"/>
        <v>400</v>
      </c>
      <c r="R40" s="15">
        <v>5</v>
      </c>
      <c r="S40" s="54">
        <f t="shared" si="4"/>
        <v>20</v>
      </c>
      <c r="T40" s="38">
        <f t="shared" si="5"/>
        <v>420</v>
      </c>
    </row>
    <row r="41" spans="1:20" s="27" customFormat="1" ht="20.100000000000001" customHeight="1">
      <c r="A41" s="8">
        <v>30</v>
      </c>
      <c r="B41" s="8" t="s">
        <v>9</v>
      </c>
      <c r="C41" s="8" t="s">
        <v>1</v>
      </c>
      <c r="D41" s="30">
        <v>120</v>
      </c>
      <c r="E41" s="26"/>
      <c r="F41" s="26"/>
      <c r="G41" s="15"/>
      <c r="H41" s="54"/>
      <c r="I41" s="28"/>
      <c r="J41" s="80"/>
      <c r="K41" s="65">
        <v>7.7</v>
      </c>
      <c r="L41" s="26">
        <f t="shared" si="6"/>
        <v>924</v>
      </c>
      <c r="M41" s="15">
        <v>5</v>
      </c>
      <c r="N41" s="54">
        <f t="shared" si="2"/>
        <v>46.2</v>
      </c>
      <c r="O41" s="37">
        <f t="shared" si="3"/>
        <v>970.2</v>
      </c>
      <c r="P41" s="72">
        <v>6</v>
      </c>
      <c r="Q41" s="26">
        <f t="shared" si="7"/>
        <v>720</v>
      </c>
      <c r="R41" s="15">
        <v>5</v>
      </c>
      <c r="S41" s="54">
        <f t="shared" si="4"/>
        <v>36</v>
      </c>
      <c r="T41" s="38">
        <f t="shared" si="5"/>
        <v>756</v>
      </c>
    </row>
    <row r="42" spans="1:20" s="27" customFormat="1" ht="20.100000000000001" customHeight="1">
      <c r="A42" s="8">
        <v>31</v>
      </c>
      <c r="B42" s="8" t="s">
        <v>39</v>
      </c>
      <c r="C42" s="8" t="s">
        <v>1</v>
      </c>
      <c r="D42" s="30">
        <v>120</v>
      </c>
      <c r="E42" s="26"/>
      <c r="F42" s="26"/>
      <c r="G42" s="15"/>
      <c r="H42" s="54"/>
      <c r="I42" s="28"/>
      <c r="J42" s="80"/>
      <c r="K42" s="65">
        <v>8.9</v>
      </c>
      <c r="L42" s="26">
        <f t="shared" si="6"/>
        <v>1068</v>
      </c>
      <c r="M42" s="15">
        <v>5</v>
      </c>
      <c r="N42" s="54">
        <f t="shared" si="2"/>
        <v>53.4</v>
      </c>
      <c r="O42" s="37">
        <f t="shared" si="3"/>
        <v>1121.4000000000001</v>
      </c>
      <c r="P42" s="72">
        <v>6</v>
      </c>
      <c r="Q42" s="26">
        <f t="shared" si="7"/>
        <v>720</v>
      </c>
      <c r="R42" s="15">
        <v>5</v>
      </c>
      <c r="S42" s="54">
        <f t="shared" si="4"/>
        <v>36</v>
      </c>
      <c r="T42" s="38">
        <f t="shared" si="5"/>
        <v>756</v>
      </c>
    </row>
    <row r="43" spans="1:20" s="27" customFormat="1" ht="20.100000000000001" customHeight="1">
      <c r="A43" s="8">
        <v>32</v>
      </c>
      <c r="B43" s="8" t="s">
        <v>10</v>
      </c>
      <c r="C43" s="8" t="s">
        <v>1</v>
      </c>
      <c r="D43" s="30">
        <v>70</v>
      </c>
      <c r="E43" s="26"/>
      <c r="F43" s="26"/>
      <c r="G43" s="15"/>
      <c r="H43" s="54"/>
      <c r="I43" s="28"/>
      <c r="J43" s="80"/>
      <c r="K43" s="65">
        <v>9.1999999999999993</v>
      </c>
      <c r="L43" s="26">
        <f t="shared" si="6"/>
        <v>644</v>
      </c>
      <c r="M43" s="15">
        <v>5</v>
      </c>
      <c r="N43" s="54">
        <f t="shared" si="2"/>
        <v>32.200000000000003</v>
      </c>
      <c r="O43" s="37">
        <f t="shared" si="3"/>
        <v>676.2</v>
      </c>
      <c r="P43" s="72">
        <v>8</v>
      </c>
      <c r="Q43" s="26">
        <f t="shared" si="7"/>
        <v>560</v>
      </c>
      <c r="R43" s="15">
        <v>5</v>
      </c>
      <c r="S43" s="54">
        <f t="shared" si="4"/>
        <v>28</v>
      </c>
      <c r="T43" s="38">
        <f t="shared" si="5"/>
        <v>588</v>
      </c>
    </row>
    <row r="44" spans="1:20" s="27" customFormat="1" ht="20.100000000000001" customHeight="1">
      <c r="A44" s="8">
        <v>33</v>
      </c>
      <c r="B44" s="11" t="s">
        <v>11</v>
      </c>
      <c r="C44" s="8" t="s">
        <v>1</v>
      </c>
      <c r="D44" s="30">
        <v>35</v>
      </c>
      <c r="E44" s="26"/>
      <c r="F44" s="26"/>
      <c r="G44" s="15"/>
      <c r="H44" s="54"/>
      <c r="I44" s="28"/>
      <c r="J44" s="80"/>
      <c r="K44" s="65">
        <v>2.7</v>
      </c>
      <c r="L44" s="26">
        <f t="shared" si="6"/>
        <v>94.5</v>
      </c>
      <c r="M44" s="15">
        <v>5</v>
      </c>
      <c r="N44" s="54">
        <f t="shared" si="2"/>
        <v>4.7249999999999996</v>
      </c>
      <c r="O44" s="37">
        <f t="shared" si="3"/>
        <v>99.224999999999994</v>
      </c>
      <c r="P44" s="72">
        <v>2.5</v>
      </c>
      <c r="Q44" s="26">
        <f t="shared" si="7"/>
        <v>87.5</v>
      </c>
      <c r="R44" s="15">
        <v>5</v>
      </c>
      <c r="S44" s="54">
        <f t="shared" si="4"/>
        <v>4.375</v>
      </c>
      <c r="T44" s="38">
        <f t="shared" si="5"/>
        <v>91.875</v>
      </c>
    </row>
    <row r="45" spans="1:20" ht="20.100000000000001" customHeight="1">
      <c r="A45" s="8">
        <v>34</v>
      </c>
      <c r="B45" s="8" t="s">
        <v>12</v>
      </c>
      <c r="C45" s="8" t="s">
        <v>1</v>
      </c>
      <c r="D45" s="30">
        <v>180</v>
      </c>
      <c r="E45" s="59"/>
      <c r="F45" s="26"/>
      <c r="G45" s="15"/>
      <c r="H45" s="54"/>
      <c r="I45" s="28"/>
      <c r="J45" s="81"/>
      <c r="K45" s="66">
        <v>3.2</v>
      </c>
      <c r="L45" s="26">
        <f t="shared" si="6"/>
        <v>576</v>
      </c>
      <c r="M45" s="15">
        <v>5</v>
      </c>
      <c r="N45" s="54">
        <f t="shared" si="2"/>
        <v>28.8</v>
      </c>
      <c r="O45" s="37">
        <f t="shared" si="3"/>
        <v>604.79999999999995</v>
      </c>
      <c r="P45" s="73">
        <v>2.5</v>
      </c>
      <c r="Q45" s="26">
        <f t="shared" si="7"/>
        <v>450</v>
      </c>
      <c r="R45" s="15">
        <v>5</v>
      </c>
      <c r="S45" s="54">
        <f t="shared" si="4"/>
        <v>22.5</v>
      </c>
      <c r="T45" s="38">
        <f t="shared" si="5"/>
        <v>472.5</v>
      </c>
    </row>
    <row r="46" spans="1:20" ht="25.5">
      <c r="A46" s="8">
        <v>35</v>
      </c>
      <c r="B46" s="8" t="s">
        <v>48</v>
      </c>
      <c r="C46" s="8" t="s">
        <v>1</v>
      </c>
      <c r="D46" s="30">
        <v>40</v>
      </c>
      <c r="E46" s="59"/>
      <c r="F46" s="26"/>
      <c r="G46" s="15"/>
      <c r="H46" s="54"/>
      <c r="I46" s="28"/>
      <c r="J46" s="81"/>
      <c r="K46" s="66">
        <v>13.15</v>
      </c>
      <c r="L46" s="26">
        <f t="shared" si="6"/>
        <v>526</v>
      </c>
      <c r="M46" s="15">
        <v>5</v>
      </c>
      <c r="N46" s="54">
        <f t="shared" si="2"/>
        <v>26.3</v>
      </c>
      <c r="O46" s="37">
        <f t="shared" si="3"/>
        <v>552.29999999999995</v>
      </c>
      <c r="P46" s="73">
        <v>12.4</v>
      </c>
      <c r="Q46" s="26">
        <f t="shared" si="7"/>
        <v>496</v>
      </c>
      <c r="R46" s="15">
        <v>5</v>
      </c>
      <c r="S46" s="54">
        <f t="shared" si="4"/>
        <v>24.8</v>
      </c>
      <c r="T46" s="38">
        <f t="shared" si="5"/>
        <v>520.79999999999995</v>
      </c>
    </row>
    <row r="47" spans="1:20" ht="25.5">
      <c r="A47" s="8">
        <v>36</v>
      </c>
      <c r="B47" s="8" t="s">
        <v>47</v>
      </c>
      <c r="C47" s="8" t="s">
        <v>1</v>
      </c>
      <c r="D47" s="30">
        <v>2</v>
      </c>
      <c r="E47" s="59"/>
      <c r="F47" s="26"/>
      <c r="G47" s="15"/>
      <c r="H47" s="54"/>
      <c r="I47" s="28"/>
      <c r="J47" s="81"/>
      <c r="K47" s="66">
        <v>5.2</v>
      </c>
      <c r="L47" s="26">
        <f t="shared" si="6"/>
        <v>10.4</v>
      </c>
      <c r="M47" s="15">
        <v>5</v>
      </c>
      <c r="N47" s="54">
        <f t="shared" si="2"/>
        <v>0.52</v>
      </c>
      <c r="O47" s="37">
        <f t="shared" si="3"/>
        <v>10.92</v>
      </c>
      <c r="P47" s="73">
        <v>3.5</v>
      </c>
      <c r="Q47" s="26">
        <f t="shared" si="7"/>
        <v>7</v>
      </c>
      <c r="R47" s="15">
        <v>5</v>
      </c>
      <c r="S47" s="54">
        <f t="shared" si="4"/>
        <v>0.35</v>
      </c>
      <c r="T47" s="38">
        <f t="shared" si="5"/>
        <v>7.35</v>
      </c>
    </row>
    <row r="48" spans="1:20" ht="14.25" customHeight="1">
      <c r="A48" s="88" t="s">
        <v>17</v>
      </c>
      <c r="B48" s="88"/>
      <c r="C48" s="33"/>
      <c r="D48" s="33"/>
      <c r="E48" s="60"/>
      <c r="F48" s="20"/>
      <c r="G48" s="24"/>
      <c r="H48" s="75"/>
      <c r="I48" s="76"/>
      <c r="J48" s="82"/>
      <c r="K48" s="67"/>
      <c r="L48" s="20">
        <f>SUM(L12:L47)</f>
        <v>50488.4</v>
      </c>
      <c r="M48" s="44"/>
      <c r="N48" s="64">
        <f t="shared" ref="N48:O48" si="8">SUM(N12:N47)</f>
        <v>2524.4199999999996</v>
      </c>
      <c r="O48" s="20">
        <f t="shared" si="8"/>
        <v>53012.819999999992</v>
      </c>
      <c r="P48" s="74"/>
      <c r="Q48" s="20">
        <f>SUM(Q12:Q47)</f>
        <v>48904.5</v>
      </c>
      <c r="R48" s="44"/>
      <c r="S48" s="64">
        <f t="shared" ref="S48:T48" si="9">SUM(S12:S47)</f>
        <v>2445.2249999999999</v>
      </c>
      <c r="T48" s="20">
        <f t="shared" si="9"/>
        <v>51349.724999999999</v>
      </c>
    </row>
    <row r="49" spans="1:20" ht="15.75">
      <c r="A49" s="17"/>
      <c r="B49" s="21"/>
      <c r="C49" s="16"/>
      <c r="D49" s="16"/>
    </row>
    <row r="50" spans="1:20" ht="15.75">
      <c r="A50" s="86" t="s">
        <v>44</v>
      </c>
      <c r="B50" s="86"/>
      <c r="C50" s="86"/>
      <c r="D50" s="86"/>
      <c r="E50" s="86"/>
      <c r="F50" s="86"/>
      <c r="G50" s="86"/>
      <c r="H50" s="86"/>
      <c r="I50" s="86"/>
      <c r="J50" s="86"/>
      <c r="K50" s="61"/>
      <c r="L50" s="34"/>
      <c r="M50" s="34"/>
      <c r="N50" s="62"/>
      <c r="O50" s="34"/>
      <c r="P50" s="61"/>
      <c r="Q50" s="34"/>
      <c r="R50" s="34"/>
      <c r="S50" s="62"/>
      <c r="T50" s="34"/>
    </row>
    <row r="51" spans="1:20">
      <c r="A51" s="7"/>
      <c r="C51" s="16"/>
      <c r="D51" s="16"/>
    </row>
    <row r="52" spans="1:20">
      <c r="A52" s="7"/>
      <c r="C52" s="16"/>
      <c r="D52" s="16"/>
    </row>
    <row r="53" spans="1:20">
      <c r="A53" s="7"/>
      <c r="C53" s="16"/>
      <c r="D53" s="16"/>
    </row>
    <row r="54" spans="1:20" ht="15.75">
      <c r="C54" s="16"/>
      <c r="D54" s="16"/>
      <c r="E54" s="62" t="s">
        <v>23</v>
      </c>
      <c r="I54" s="19"/>
      <c r="K54" s="62" t="s">
        <v>23</v>
      </c>
      <c r="O54" s="3"/>
      <c r="P54" s="62" t="s">
        <v>23</v>
      </c>
      <c r="T54" s="3"/>
    </row>
    <row r="55" spans="1:20" ht="15.75">
      <c r="C55" s="16"/>
      <c r="D55" s="16"/>
      <c r="E55" s="62" t="s">
        <v>24</v>
      </c>
      <c r="I55" s="19"/>
      <c r="K55" s="62" t="s">
        <v>24</v>
      </c>
      <c r="O55" s="3"/>
      <c r="P55" s="62" t="s">
        <v>24</v>
      </c>
      <c r="T55" s="3"/>
    </row>
    <row r="56" spans="1:20" ht="15.75">
      <c r="A56" s="6"/>
    </row>
  </sheetData>
  <mergeCells count="10">
    <mergeCell ref="K8:O8"/>
    <mergeCell ref="P8:T8"/>
    <mergeCell ref="A50:J50"/>
    <mergeCell ref="E1:J1"/>
    <mergeCell ref="A48:B48"/>
    <mergeCell ref="A4:I4"/>
    <mergeCell ref="A6:I6"/>
    <mergeCell ref="B7:I7"/>
    <mergeCell ref="B3:I3"/>
    <mergeCell ref="B11:J11"/>
  </mergeCells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Mięso 3B do SIWZ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 Malara</dc:creator>
  <cp:lastModifiedBy>Janusz</cp:lastModifiedBy>
  <cp:lastPrinted>2018-11-21T13:00:16Z</cp:lastPrinted>
  <dcterms:created xsi:type="dcterms:W3CDTF">2009-03-06T11:43:35Z</dcterms:created>
  <dcterms:modified xsi:type="dcterms:W3CDTF">2019-11-28T11:53:39Z</dcterms:modified>
</cp:coreProperties>
</file>